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385" windowHeight="8370" activeTab="0"/>
  </bookViews>
  <sheets>
    <sheet name="ผด 0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<sst xmlns="http://schemas.openxmlformats.org/spreadsheetml/2006/main" count="91" uniqueCount="51">
  <si>
    <t>บัญชีสรุปโครงการ/กิจกรรม</t>
  </si>
  <si>
    <t>คิดเป็นร้อยละของ</t>
  </si>
  <si>
    <t>โครงการทั้งหมด</t>
  </si>
  <si>
    <t>รวม</t>
  </si>
  <si>
    <t>จำนวนโครงการ</t>
  </si>
  <si>
    <t>ที่ดำเนินการ</t>
  </si>
  <si>
    <t>ทุกส่วนราชการ</t>
  </si>
  <si>
    <t>องค์การบริหารส่วนตำบลบางจาน</t>
  </si>
  <si>
    <t>บัญชีสรุปจำนวนโครงการและงบประมาณ</t>
  </si>
  <si>
    <t>ยุทธศาสตร์/แนวทางการพัฒนา</t>
  </si>
  <si>
    <t>งบประมาณทั้งหมด</t>
  </si>
  <si>
    <t>จำนวน</t>
  </si>
  <si>
    <t>งบประมาณ</t>
  </si>
  <si>
    <t xml:space="preserve">                                          รวมทั้งสิ้น</t>
  </si>
  <si>
    <t xml:space="preserve">๑.  ยุทธศาสตร์การพัฒนาด้านโครงสร้างพื้นฐาน </t>
  </si>
  <si>
    <t>๒.  ยุทธศาสตร์การพัฒนาด้านการพัฒนาด้านการส่งเสริมคุณภาพชีวิต</t>
  </si>
  <si>
    <t>สำนักงานปลัด</t>
  </si>
  <si>
    <t>๓.  ยุทธศาสตร์การพัฒนาด้านการจัดระเบียบชุมชน สังคม และการรักษาความสงบเรียบร้อย</t>
  </si>
  <si>
    <t>๔.  ยุทธศาสตร์การพัฒนาด้านการวางแผน การส่งเสริมการลงทุน พาณิชยกรรมเศรษฐกิจพอเพียง และการท่องเที่ยว</t>
  </si>
  <si>
    <t>๕.  ยุทธศาสตร์การพัฒนาด้านการบริหารจัดการและการอนุรักษ์ทรัพยากรธรรมชาติและสิ่งแวดล้อม</t>
  </si>
  <si>
    <t>๖.  ยุทธศาสตร์การพัฒนาด้านศิลปะ วัฒนธรรม จารีตประเพณี และภูมิปัญญาท้องถิ่น</t>
  </si>
  <si>
    <t>๗.  ยุทธศาสตร์การพัฒนาด้านการเมือง กระบวนการบริหารจัดการที่ดีในองค์กร และการมีส่วนร่วมของประชาชน</t>
  </si>
  <si>
    <t>กองช่าง</t>
  </si>
  <si>
    <t>กองสวัสดิการฯ</t>
  </si>
  <si>
    <t xml:space="preserve">            4.1 แผนงานสังคมสงเคราะห์</t>
  </si>
  <si>
    <t xml:space="preserve">         1.1 แผนงานอุตสาหกรรมและการโยธา</t>
  </si>
  <si>
    <t>2.๑ แผนงานงบกลาง</t>
  </si>
  <si>
    <t>2.2 แผนงานสังคมสงเคราะห์</t>
  </si>
  <si>
    <t>2.3 แผนงานการศาสนาวัฒนธรรมและนันทนาการ</t>
  </si>
  <si>
    <t>2.4 แผนงานการศึกษา</t>
  </si>
  <si>
    <t>2.5 แผนงานสาธารณสุข</t>
  </si>
  <si>
    <t xml:space="preserve">             3.๑ แผนงานรักษาความสงบภายใน</t>
  </si>
  <si>
    <t>5.๒ แผนงานเคหะและชุมชน</t>
  </si>
  <si>
    <t>5.3 แผนงานการเกษตร</t>
  </si>
  <si>
    <t>5.1 แผนงานบริหารงานทั่วไป</t>
  </si>
  <si>
    <t xml:space="preserve">    7.๒ แผนงานบริหารงานทั่วไป</t>
  </si>
  <si>
    <t xml:space="preserve">    7.๑ แผนงานสร้างความเข้มแข็งชุมชน</t>
  </si>
  <si>
    <t xml:space="preserve">    7.๓ แผนงานรักษาความสงบภายใน</t>
  </si>
  <si>
    <t xml:space="preserve">    7.4 แผนงานศาสนาวัฒนธรรมและนันทนาการ</t>
  </si>
  <si>
    <t xml:space="preserve">    7.6 แผนงานอุตสาหกรรมและการโยธา</t>
  </si>
  <si>
    <t xml:space="preserve">    7.7 แผนงานเคหะและชุมชน</t>
  </si>
  <si>
    <t xml:space="preserve">    7.8 แผนงานสังคมสงเคราะห์</t>
  </si>
  <si>
    <t xml:space="preserve">    7.9 แผนงานการศึกษา</t>
  </si>
  <si>
    <t xml:space="preserve">    7.10 แผนงานสาธารณสุข</t>
  </si>
  <si>
    <t xml:space="preserve">    7.11 แผนงานงบกลาง</t>
  </si>
  <si>
    <t xml:space="preserve">    7.5 แผนงานการเกษตร</t>
  </si>
  <si>
    <t>สำนักงานปลัด/กองคลัง</t>
  </si>
  <si>
    <t xml:space="preserve">            6.1 แผนงานการศาสนาวัฒนธรรมและนันทนาการ</t>
  </si>
  <si>
    <t>หน่วยงานรับ</t>
  </si>
  <si>
    <t>ผิดชอบหลัก</t>
  </si>
  <si>
    <t>แผนการปฏิบัติราชการ ประจำปีงบประมาณ พ.ศ. ๒๕61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</si>
</sst>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&lt;=99999999][$-D000000]0\-####\-####;[$-D000000]#\-####\-####"/>
    <numFmt numFmtId="204" formatCode="t#,##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6"/>
      <name val="TH SarabunIT๙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Alignment="1">
      <alignment/>
    </xf>
    <xf numFmtId="61" fontId="6" fillId="0" borderId="0" xfId="0" applyNumberFormat="1" applyFont="1" applyFill="1" applyBorder="1" applyAlignment="1">
      <alignment horizontal="center"/>
    </xf>
    <xf numFmtId="61" fontId="6" fillId="0" borderId="10" xfId="0" applyNumberFormat="1" applyFont="1" applyFill="1" applyBorder="1" applyAlignment="1">
      <alignment horizontal="center" vertical="center"/>
    </xf>
    <xf numFmtId="60" fontId="6" fillId="0" borderId="10" xfId="0" applyNumberFormat="1" applyFont="1" applyFill="1" applyBorder="1" applyAlignment="1">
      <alignment horizontal="center"/>
    </xf>
    <xf numFmtId="60" fontId="6" fillId="0" borderId="10" xfId="0" applyNumberFormat="1" applyFont="1" applyFill="1" applyBorder="1" applyAlignment="1">
      <alignment horizontal="center" vertical="center"/>
    </xf>
    <xf numFmtId="61" fontId="6" fillId="0" borderId="11" xfId="0" applyNumberFormat="1" applyFont="1" applyFill="1" applyBorder="1" applyAlignment="1">
      <alignment horizontal="center" vertical="center"/>
    </xf>
    <xf numFmtId="60" fontId="6" fillId="0" borderId="11" xfId="0" applyNumberFormat="1" applyFont="1" applyFill="1" applyBorder="1" applyAlignment="1">
      <alignment horizontal="center"/>
    </xf>
    <xf numFmtId="60" fontId="6" fillId="0" borderId="11" xfId="0" applyNumberFormat="1" applyFont="1" applyFill="1" applyBorder="1" applyAlignment="1">
      <alignment horizontal="center" vertical="center"/>
    </xf>
    <xf numFmtId="61" fontId="6" fillId="0" borderId="10" xfId="0" applyNumberFormat="1" applyFont="1" applyFill="1" applyBorder="1" applyAlignment="1">
      <alignment/>
    </xf>
    <xf numFmtId="61" fontId="5" fillId="0" borderId="10" xfId="0" applyNumberFormat="1" applyFont="1" applyFill="1" applyBorder="1" applyAlignment="1">
      <alignment/>
    </xf>
    <xf numFmtId="60" fontId="5" fillId="0" borderId="12" xfId="0" applyNumberFormat="1" applyFont="1" applyFill="1" applyBorder="1" applyAlignment="1">
      <alignment horizontal="center"/>
    </xf>
    <xf numFmtId="62" fontId="5" fillId="0" borderId="10" xfId="0" applyNumberFormat="1" applyFont="1" applyFill="1" applyBorder="1" applyAlignment="1">
      <alignment horizontal="right"/>
    </xf>
    <xf numFmtId="60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61" fontId="6" fillId="0" borderId="14" xfId="0" applyNumberFormat="1" applyFont="1" applyFill="1" applyBorder="1" applyAlignment="1">
      <alignment/>
    </xf>
    <xf numFmtId="61" fontId="5" fillId="0" borderId="14" xfId="0" applyNumberFormat="1" applyFont="1" applyFill="1" applyBorder="1" applyAlignment="1">
      <alignment/>
    </xf>
    <xf numFmtId="62" fontId="5" fillId="0" borderId="14" xfId="0" applyNumberFormat="1" applyFont="1" applyFill="1" applyBorder="1" applyAlignment="1">
      <alignment horizontal="right"/>
    </xf>
    <xf numFmtId="61" fontId="5" fillId="0" borderId="0" xfId="0" applyNumberFormat="1" applyFont="1" applyFill="1" applyAlignment="1">
      <alignment/>
    </xf>
    <xf numFmtId="60" fontId="5" fillId="0" borderId="0" xfId="0" applyNumberFormat="1" applyFont="1" applyFill="1" applyAlignment="1">
      <alignment horizontal="center"/>
    </xf>
    <xf numFmtId="62" fontId="5" fillId="0" borderId="0" xfId="0" applyNumberFormat="1" applyFont="1" applyFill="1" applyAlignment="1">
      <alignment horizontal="right"/>
    </xf>
    <xf numFmtId="60" fontId="5" fillId="0" borderId="14" xfId="0" applyNumberFormat="1" applyFont="1" applyFill="1" applyBorder="1" applyAlignment="1">
      <alignment horizontal="center"/>
    </xf>
    <xf numFmtId="62" fontId="6" fillId="0" borderId="10" xfId="0" applyNumberFormat="1" applyFont="1" applyFill="1" applyBorder="1" applyAlignment="1">
      <alignment horizontal="center" vertical="center"/>
    </xf>
    <xf numFmtId="62" fontId="6" fillId="0" borderId="11" xfId="0" applyNumberFormat="1" applyFont="1" applyFill="1" applyBorder="1" applyAlignment="1">
      <alignment horizontal="center" vertical="center"/>
    </xf>
    <xf numFmtId="61" fontId="5" fillId="0" borderId="14" xfId="0" applyNumberFormat="1" applyFont="1" applyFill="1" applyBorder="1" applyAlignment="1">
      <alignment horizontal="left" indent="3"/>
    </xf>
    <xf numFmtId="61" fontId="5" fillId="0" borderId="14" xfId="38" applyNumberFormat="1" applyFont="1" applyFill="1" applyBorder="1" applyAlignment="1" quotePrefix="1">
      <alignment horizontal="center"/>
    </xf>
    <xf numFmtId="60" fontId="5" fillId="0" borderId="14" xfId="38" applyNumberFormat="1" applyFont="1" applyFill="1" applyBorder="1" applyAlignment="1">
      <alignment horizontal="center"/>
    </xf>
    <xf numFmtId="62" fontId="5" fillId="0" borderId="14" xfId="38" applyNumberFormat="1" applyFont="1" applyFill="1" applyBorder="1" applyAlignment="1">
      <alignment horizontal="right"/>
    </xf>
    <xf numFmtId="61" fontId="5" fillId="0" borderId="14" xfId="0" applyNumberFormat="1" applyFont="1" applyFill="1" applyBorder="1" applyAlignment="1">
      <alignment horizontal="center"/>
    </xf>
    <xf numFmtId="62" fontId="5" fillId="0" borderId="14" xfId="38" applyNumberFormat="1" applyFont="1" applyFill="1" applyBorder="1" applyAlignment="1" quotePrefix="1">
      <alignment horizontal="center"/>
    </xf>
    <xf numFmtId="61" fontId="6" fillId="0" borderId="15" xfId="0" applyNumberFormat="1" applyFont="1" applyFill="1" applyBorder="1" applyAlignment="1">
      <alignment horizontal="center"/>
    </xf>
    <xf numFmtId="61" fontId="6" fillId="0" borderId="15" xfId="38" applyNumberFormat="1" applyFont="1" applyFill="1" applyBorder="1" applyAlignment="1">
      <alignment horizontal="center"/>
    </xf>
    <xf numFmtId="62" fontId="6" fillId="0" borderId="15" xfId="38" applyNumberFormat="1" applyFont="1" applyFill="1" applyBorder="1" applyAlignment="1">
      <alignment horizontal="center"/>
    </xf>
    <xf numFmtId="60" fontId="6" fillId="0" borderId="15" xfId="38" applyNumberFormat="1" applyFont="1" applyFill="1" applyBorder="1" applyAlignment="1">
      <alignment horizontal="center"/>
    </xf>
    <xf numFmtId="60" fontId="5" fillId="0" borderId="10" xfId="0" applyNumberFormat="1" applyFont="1" applyFill="1" applyBorder="1" applyAlignment="1">
      <alignment horizontal="center"/>
    </xf>
    <xf numFmtId="61" fontId="5" fillId="0" borderId="14" xfId="38" applyNumberFormat="1" applyFont="1" applyFill="1" applyBorder="1" applyAlignment="1">
      <alignment horizontal="center"/>
    </xf>
    <xf numFmtId="61" fontId="5" fillId="0" borderId="16" xfId="0" applyNumberFormat="1" applyFont="1" applyFill="1" applyBorder="1" applyAlignment="1">
      <alignment horizontal="center"/>
    </xf>
    <xf numFmtId="62" fontId="6" fillId="0" borderId="15" xfId="0" applyNumberFormat="1" applyFont="1" applyFill="1" applyBorder="1" applyAlignment="1">
      <alignment horizontal="center"/>
    </xf>
    <xf numFmtId="62" fontId="6" fillId="0" borderId="15" xfId="0" applyNumberFormat="1" applyFont="1" applyFill="1" applyBorder="1" applyAlignment="1">
      <alignment horizontal="right"/>
    </xf>
    <xf numFmtId="61" fontId="6" fillId="0" borderId="15" xfId="0" applyNumberFormat="1" applyFont="1" applyFill="1" applyBorder="1" applyAlignment="1">
      <alignment/>
    </xf>
    <xf numFmtId="61" fontId="6" fillId="0" borderId="0" xfId="38" applyNumberFormat="1" applyFont="1" applyFill="1" applyBorder="1" applyAlignment="1">
      <alignment horizontal="center"/>
    </xf>
    <xf numFmtId="60" fontId="6" fillId="0" borderId="0" xfId="38" applyNumberFormat="1" applyFont="1" applyFill="1" applyBorder="1" applyAlignment="1">
      <alignment horizontal="center"/>
    </xf>
    <xf numFmtId="61" fontId="5" fillId="0" borderId="10" xfId="0" applyNumberFormat="1" applyFont="1" applyFill="1" applyBorder="1" applyAlignment="1">
      <alignment horizontal="center"/>
    </xf>
    <xf numFmtId="62" fontId="5" fillId="0" borderId="17" xfId="0" applyNumberFormat="1" applyFont="1" applyFill="1" applyBorder="1" applyAlignment="1">
      <alignment horizontal="right"/>
    </xf>
    <xf numFmtId="61" fontId="5" fillId="0" borderId="13" xfId="0" applyNumberFormat="1" applyFont="1" applyFill="1" applyBorder="1" applyAlignment="1">
      <alignment/>
    </xf>
    <xf numFmtId="62" fontId="5" fillId="0" borderId="18" xfId="38" applyNumberFormat="1" applyFont="1" applyFill="1" applyBorder="1" applyAlignment="1">
      <alignment horizontal="right"/>
    </xf>
    <xf numFmtId="62" fontId="5" fillId="0" borderId="14" xfId="38" applyNumberFormat="1" applyFont="1" applyFill="1" applyBorder="1" applyAlignment="1" quotePrefix="1">
      <alignment horizontal="right"/>
    </xf>
    <xf numFmtId="60" fontId="6" fillId="0" borderId="15" xfId="0" applyNumberFormat="1" applyFont="1" applyFill="1" applyBorder="1" applyAlignment="1">
      <alignment horizontal="center"/>
    </xf>
    <xf numFmtId="61" fontId="5" fillId="0" borderId="10" xfId="38" applyNumberFormat="1" applyFont="1" applyFill="1" applyBorder="1" applyAlignment="1">
      <alignment/>
    </xf>
    <xf numFmtId="61" fontId="5" fillId="0" borderId="15" xfId="38" applyNumberFormat="1" applyFont="1" applyFill="1" applyBorder="1" applyAlignment="1">
      <alignment horizontal="center"/>
    </xf>
    <xf numFmtId="61" fontId="6" fillId="0" borderId="17" xfId="0" applyNumberFormat="1" applyFont="1" applyFill="1" applyBorder="1" applyAlignment="1">
      <alignment/>
    </xf>
    <xf numFmtId="60" fontId="5" fillId="0" borderId="18" xfId="0" applyNumberFormat="1" applyFont="1" applyFill="1" applyBorder="1" applyAlignment="1">
      <alignment horizontal="center"/>
    </xf>
    <xf numFmtId="61" fontId="5" fillId="0" borderId="18" xfId="0" applyNumberFormat="1" applyFont="1" applyFill="1" applyBorder="1" applyAlignment="1">
      <alignment/>
    </xf>
    <xf numFmtId="60" fontId="5" fillId="0" borderId="18" xfId="38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62" fontId="6" fillId="0" borderId="0" xfId="38" applyNumberFormat="1" applyFont="1" applyFill="1" applyBorder="1" applyAlignment="1">
      <alignment horizontal="right"/>
    </xf>
    <xf numFmtId="61" fontId="5" fillId="0" borderId="0" xfId="38" applyNumberFormat="1" applyFont="1" applyFill="1" applyBorder="1" applyAlignment="1">
      <alignment horizontal="center"/>
    </xf>
    <xf numFmtId="43" fontId="5" fillId="0" borderId="14" xfId="38" applyFont="1" applyFill="1" applyBorder="1" applyAlignment="1">
      <alignment horizontal="right"/>
    </xf>
    <xf numFmtId="62" fontId="5" fillId="0" borderId="14" xfId="38" applyNumberFormat="1" applyFont="1" applyFill="1" applyBorder="1" applyAlignment="1">
      <alignment horizontal="center"/>
    </xf>
    <xf numFmtId="61" fontId="44" fillId="0" borderId="14" xfId="0" applyNumberFormat="1" applyFont="1" applyFill="1" applyBorder="1" applyAlignment="1">
      <alignment horizontal="left" indent="3"/>
    </xf>
    <xf numFmtId="62" fontId="6" fillId="0" borderId="0" xfId="38" applyNumberFormat="1" applyFont="1" applyFill="1" applyBorder="1" applyAlignment="1">
      <alignment horizontal="center"/>
    </xf>
    <xf numFmtId="61" fontId="8" fillId="0" borderId="14" xfId="0" applyNumberFormat="1" applyFont="1" applyFill="1" applyBorder="1" applyAlignment="1">
      <alignment horizontal="center"/>
    </xf>
    <xf numFmtId="61" fontId="7" fillId="0" borderId="0" xfId="38" applyNumberFormat="1" applyFont="1" applyFill="1" applyBorder="1" applyAlignment="1">
      <alignment horizontal="right"/>
    </xf>
    <xf numFmtId="61" fontId="6" fillId="0" borderId="0" xfId="0" applyNumberFormat="1" applyFont="1" applyFill="1" applyBorder="1" applyAlignment="1">
      <alignment horizontal="center"/>
    </xf>
    <xf numFmtId="61" fontId="4" fillId="0" borderId="0" xfId="0" applyNumberFormat="1" applyFont="1" applyBorder="1" applyAlignment="1">
      <alignment horizontal="center"/>
    </xf>
    <xf numFmtId="61" fontId="6" fillId="0" borderId="0" xfId="0" applyNumberFormat="1" applyFont="1" applyFill="1" applyAlignment="1">
      <alignment horizontal="center"/>
    </xf>
    <xf numFmtId="61" fontId="6" fillId="0" borderId="10" xfId="0" applyNumberFormat="1" applyFont="1" applyFill="1" applyBorder="1" applyAlignment="1">
      <alignment horizontal="center" vertical="center"/>
    </xf>
    <xf numFmtId="61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Normal="75" zoomScaleSheetLayoutView="100" zoomScalePageLayoutView="0" workbookViewId="0" topLeftCell="A1">
      <selection activeCell="A47" sqref="A47"/>
    </sheetView>
  </sheetViews>
  <sheetFormatPr defaultColWidth="9.140625" defaultRowHeight="12.75"/>
  <cols>
    <col min="1" max="1" width="65.421875" style="18" customWidth="1"/>
    <col min="2" max="2" width="12.8515625" style="18" customWidth="1"/>
    <col min="3" max="3" width="14.7109375" style="19" customWidth="1"/>
    <col min="4" max="4" width="16.421875" style="20" customWidth="1"/>
    <col min="5" max="5" width="15.7109375" style="19" customWidth="1"/>
    <col min="6" max="6" width="13.57421875" style="18" customWidth="1"/>
    <col min="7" max="16384" width="9.140625" style="14" customWidth="1"/>
  </cols>
  <sheetData>
    <row r="1" spans="1:6" s="1" customFormat="1" ht="23.25" customHeight="1">
      <c r="A1" s="65" t="s">
        <v>0</v>
      </c>
      <c r="B1" s="65"/>
      <c r="C1" s="65"/>
      <c r="D1" s="65"/>
      <c r="E1" s="65"/>
      <c r="F1" s="65"/>
    </row>
    <row r="2" spans="1:6" s="1" customFormat="1" ht="19.5">
      <c r="A2" s="65" t="s">
        <v>8</v>
      </c>
      <c r="B2" s="65"/>
      <c r="C2" s="65"/>
      <c r="D2" s="65"/>
      <c r="E2" s="65"/>
      <c r="F2" s="65"/>
    </row>
    <row r="3" spans="1:6" s="1" customFormat="1" ht="19.5">
      <c r="A3" s="65" t="s">
        <v>50</v>
      </c>
      <c r="B3" s="65"/>
      <c r="C3" s="65"/>
      <c r="D3" s="65"/>
      <c r="E3" s="65"/>
      <c r="F3" s="65"/>
    </row>
    <row r="4" spans="1:6" s="1" customFormat="1" ht="22.5" customHeight="1">
      <c r="A4" s="63" t="s">
        <v>7</v>
      </c>
      <c r="B4" s="63"/>
      <c r="C4" s="63"/>
      <c r="D4" s="63"/>
      <c r="E4" s="63"/>
      <c r="F4" s="63"/>
    </row>
    <row r="5" spans="1:6" s="1" customFormat="1" ht="14.25" customHeight="1">
      <c r="A5" s="2"/>
      <c r="B5" s="2"/>
      <c r="C5" s="2"/>
      <c r="D5" s="2"/>
      <c r="E5" s="2"/>
      <c r="F5" s="2"/>
    </row>
    <row r="6" spans="1:6" s="1" customFormat="1" ht="19.5">
      <c r="A6" s="66" t="s">
        <v>9</v>
      </c>
      <c r="B6" s="3" t="s">
        <v>4</v>
      </c>
      <c r="C6" s="4" t="s">
        <v>1</v>
      </c>
      <c r="D6" s="22" t="s">
        <v>11</v>
      </c>
      <c r="E6" s="5" t="s">
        <v>1</v>
      </c>
      <c r="F6" s="22" t="s">
        <v>48</v>
      </c>
    </row>
    <row r="7" spans="1:6" s="1" customFormat="1" ht="19.5">
      <c r="A7" s="67"/>
      <c r="B7" s="6" t="s">
        <v>5</v>
      </c>
      <c r="C7" s="7" t="s">
        <v>2</v>
      </c>
      <c r="D7" s="23" t="s">
        <v>12</v>
      </c>
      <c r="E7" s="8" t="s">
        <v>10</v>
      </c>
      <c r="F7" s="23" t="s">
        <v>49</v>
      </c>
    </row>
    <row r="8" spans="1:6" ht="19.5">
      <c r="A8" s="9" t="s">
        <v>14</v>
      </c>
      <c r="B8" s="10"/>
      <c r="C8" s="11"/>
      <c r="D8" s="12"/>
      <c r="E8" s="13"/>
      <c r="F8" s="10"/>
    </row>
    <row r="9" spans="1:6" ht="19.5">
      <c r="A9" s="16" t="s">
        <v>25</v>
      </c>
      <c r="B9" s="25">
        <v>7</v>
      </c>
      <c r="C9" s="26">
        <f>B9*100/B55</f>
        <v>5.645161290322581</v>
      </c>
      <c r="D9" s="27">
        <v>3086600</v>
      </c>
      <c r="E9" s="26">
        <f>D9*100/D55</f>
        <v>10.103436988543372</v>
      </c>
      <c r="F9" s="28" t="s">
        <v>22</v>
      </c>
    </row>
    <row r="10" spans="1:6" s="1" customFormat="1" ht="19.5">
      <c r="A10" s="30" t="s">
        <v>3</v>
      </c>
      <c r="B10" s="31">
        <f>SUM(B9:B9)</f>
        <v>7</v>
      </c>
      <c r="C10" s="31">
        <f>SUM(C9:C9)</f>
        <v>5.645161290322581</v>
      </c>
      <c r="D10" s="32">
        <f>SUM(D9:D9)</f>
        <v>3086600</v>
      </c>
      <c r="E10" s="33">
        <f>SUM(E9:E9)</f>
        <v>10.103436988543372</v>
      </c>
      <c r="F10" s="30"/>
    </row>
    <row r="11" spans="1:6" ht="19.5">
      <c r="A11" s="9" t="s">
        <v>15</v>
      </c>
      <c r="B11" s="10"/>
      <c r="C11" s="34"/>
      <c r="D11" s="12"/>
      <c r="E11" s="34"/>
      <c r="F11" s="10"/>
    </row>
    <row r="12" spans="1:6" ht="19.5">
      <c r="A12" s="24" t="s">
        <v>26</v>
      </c>
      <c r="B12" s="35">
        <v>3</v>
      </c>
      <c r="C12" s="26">
        <f>B12*100/B55</f>
        <v>2.4193548387096775</v>
      </c>
      <c r="D12" s="27">
        <v>7374000</v>
      </c>
      <c r="E12" s="26">
        <f>D12*100/D55</f>
        <v>24.137479541734862</v>
      </c>
      <c r="F12" s="36" t="s">
        <v>23</v>
      </c>
    </row>
    <row r="13" spans="1:6" ht="19.5">
      <c r="A13" s="24" t="s">
        <v>27</v>
      </c>
      <c r="B13" s="35">
        <v>9</v>
      </c>
      <c r="C13" s="26">
        <f>B13*100/B55</f>
        <v>7.258064516129032</v>
      </c>
      <c r="D13" s="27">
        <v>216000</v>
      </c>
      <c r="E13" s="26">
        <f>D13*100/D55</f>
        <v>0.707037643207856</v>
      </c>
      <c r="F13" s="36" t="s">
        <v>23</v>
      </c>
    </row>
    <row r="14" spans="1:6" ht="19.5">
      <c r="A14" s="24" t="s">
        <v>28</v>
      </c>
      <c r="B14" s="35">
        <v>2</v>
      </c>
      <c r="C14" s="26">
        <f>B14*100/B55</f>
        <v>1.6129032258064515</v>
      </c>
      <c r="D14" s="27">
        <v>80000</v>
      </c>
      <c r="E14" s="26">
        <f>D14*100/D55</f>
        <v>0.2618657937806874</v>
      </c>
      <c r="F14" s="36" t="s">
        <v>16</v>
      </c>
    </row>
    <row r="15" spans="1:6" ht="19.5">
      <c r="A15" s="24" t="s">
        <v>29</v>
      </c>
      <c r="B15" s="35">
        <v>30</v>
      </c>
      <c r="C15" s="26">
        <f>B15*100/B55</f>
        <v>24.193548387096776</v>
      </c>
      <c r="D15" s="27">
        <v>1326450</v>
      </c>
      <c r="E15" s="26">
        <f>D15*100/D55</f>
        <v>4.34189852700491</v>
      </c>
      <c r="F15" s="36" t="s">
        <v>16</v>
      </c>
    </row>
    <row r="16" spans="1:6" ht="19.5">
      <c r="A16" s="24" t="s">
        <v>30</v>
      </c>
      <c r="B16" s="35">
        <v>2</v>
      </c>
      <c r="C16" s="26">
        <f>B16*100/B55</f>
        <v>1.6129032258064515</v>
      </c>
      <c r="D16" s="27">
        <v>30000</v>
      </c>
      <c r="E16" s="26">
        <f>D16*100/D55</f>
        <v>0.09819967266775777</v>
      </c>
      <c r="F16" s="36" t="s">
        <v>16</v>
      </c>
    </row>
    <row r="17" spans="1:6" s="1" customFormat="1" ht="19.5">
      <c r="A17" s="30" t="s">
        <v>3</v>
      </c>
      <c r="B17" s="31">
        <f>SUM(B12:B16)</f>
        <v>46</v>
      </c>
      <c r="C17" s="37">
        <f>SUM(C12:C16)</f>
        <v>37.096774193548384</v>
      </c>
      <c r="D17" s="38">
        <f>SUM(D12:D16)</f>
        <v>9026450</v>
      </c>
      <c r="E17" s="37">
        <f>SUM(E12:E16)</f>
        <v>29.54648117839607</v>
      </c>
      <c r="F17" s="39"/>
    </row>
    <row r="18" spans="1:6" s="1" customFormat="1" ht="19.5">
      <c r="A18" s="9" t="s">
        <v>17</v>
      </c>
      <c r="B18" s="42"/>
      <c r="C18" s="34"/>
      <c r="D18" s="43"/>
      <c r="E18" s="34"/>
      <c r="F18" s="44"/>
    </row>
    <row r="19" spans="1:6" s="1" customFormat="1" ht="19.5">
      <c r="A19" s="16" t="s">
        <v>31</v>
      </c>
      <c r="B19" s="35">
        <v>6</v>
      </c>
      <c r="C19" s="26">
        <f>B19*100/B55</f>
        <v>4.838709677419355</v>
      </c>
      <c r="D19" s="45">
        <v>190000</v>
      </c>
      <c r="E19" s="26">
        <f>D19*100/D55</f>
        <v>0.6219312602291326</v>
      </c>
      <c r="F19" s="35" t="s">
        <v>16</v>
      </c>
    </row>
    <row r="20" spans="1:6" s="1" customFormat="1" ht="19.5">
      <c r="A20" s="30" t="s">
        <v>3</v>
      </c>
      <c r="B20" s="31">
        <f>SUM(B19)</f>
        <v>6</v>
      </c>
      <c r="C20" s="37">
        <f>SUM(C19)</f>
        <v>4.838709677419355</v>
      </c>
      <c r="D20" s="38">
        <f>SUM(D19)</f>
        <v>190000</v>
      </c>
      <c r="E20" s="37">
        <f>SUM(E19)</f>
        <v>0.6219312602291326</v>
      </c>
      <c r="F20" s="39"/>
    </row>
    <row r="21" spans="1:6" s="1" customFormat="1" ht="19.5">
      <c r="A21" s="9" t="s">
        <v>18</v>
      </c>
      <c r="B21" s="48"/>
      <c r="C21" s="34"/>
      <c r="D21" s="12"/>
      <c r="E21" s="34"/>
      <c r="F21" s="10"/>
    </row>
    <row r="22" spans="1:6" s="1" customFormat="1" ht="19.5">
      <c r="A22" s="16" t="s">
        <v>24</v>
      </c>
      <c r="B22" s="28">
        <v>4</v>
      </c>
      <c r="C22" s="26">
        <f>B22*100/B55</f>
        <v>3.225806451612903</v>
      </c>
      <c r="D22" s="45">
        <v>100000</v>
      </c>
      <c r="E22" s="26">
        <f>D22*100/D55</f>
        <v>0.32733224222585927</v>
      </c>
      <c r="F22" s="35" t="s">
        <v>23</v>
      </c>
    </row>
    <row r="23" spans="1:6" s="1" customFormat="1" ht="19.5">
      <c r="A23" s="30" t="s">
        <v>3</v>
      </c>
      <c r="B23" s="31">
        <f>SUM(B22)</f>
        <v>4</v>
      </c>
      <c r="C23" s="37">
        <f>SUM(C22)</f>
        <v>3.225806451612903</v>
      </c>
      <c r="D23" s="38">
        <f>SUM(D22)</f>
        <v>100000</v>
      </c>
      <c r="E23" s="37">
        <f>SUM(E22)</f>
        <v>0.32733224222585927</v>
      </c>
      <c r="F23" s="39"/>
    </row>
    <row r="24" spans="1:6" s="1" customFormat="1" ht="19.5">
      <c r="A24" s="9" t="s">
        <v>19</v>
      </c>
      <c r="B24" s="10"/>
      <c r="C24" s="34"/>
      <c r="D24" s="12"/>
      <c r="E24" s="34"/>
      <c r="F24" s="10"/>
    </row>
    <row r="25" spans="1:6" s="1" customFormat="1" ht="19.5">
      <c r="A25" s="59" t="s">
        <v>34</v>
      </c>
      <c r="B25" s="35">
        <v>5</v>
      </c>
      <c r="C25" s="26">
        <f>B25*100/B55</f>
        <v>4.032258064516129</v>
      </c>
      <c r="D25" s="58">
        <v>87000</v>
      </c>
      <c r="E25" s="26">
        <f>D25*100/D55</f>
        <v>0.28477905073649756</v>
      </c>
      <c r="F25" s="35" t="s">
        <v>16</v>
      </c>
    </row>
    <row r="26" spans="1:6" s="1" customFormat="1" ht="19.5">
      <c r="A26" s="59" t="s">
        <v>32</v>
      </c>
      <c r="B26" s="25">
        <v>1</v>
      </c>
      <c r="C26" s="29">
        <f>B26*100/B55</f>
        <v>0.8064516129032258</v>
      </c>
      <c r="D26" s="29">
        <v>20000</v>
      </c>
      <c r="E26" s="26">
        <f>D26*100/D55</f>
        <v>0.06546644844517185</v>
      </c>
      <c r="F26" s="28" t="s">
        <v>22</v>
      </c>
    </row>
    <row r="27" spans="1:6" s="1" customFormat="1" ht="19.5">
      <c r="A27" s="59" t="s">
        <v>33</v>
      </c>
      <c r="B27" s="25">
        <v>1</v>
      </c>
      <c r="C27" s="29">
        <f>B27*100/B55</f>
        <v>0.8064516129032258</v>
      </c>
      <c r="D27" s="29">
        <v>30000</v>
      </c>
      <c r="E27" s="26">
        <f>D27*100/D55</f>
        <v>0.09819967266775777</v>
      </c>
      <c r="F27" s="35" t="s">
        <v>16</v>
      </c>
    </row>
    <row r="28" spans="1:6" s="1" customFormat="1" ht="19.5">
      <c r="A28" s="30" t="s">
        <v>3</v>
      </c>
      <c r="B28" s="31">
        <f>SUM(B25:B27)</f>
        <v>7</v>
      </c>
      <c r="C28" s="33">
        <f>SUM(C25:C27)</f>
        <v>5.645161290322581</v>
      </c>
      <c r="D28" s="32">
        <f>SUM(D25:D27)</f>
        <v>137000</v>
      </c>
      <c r="E28" s="33">
        <f>SUM(E25:E27)</f>
        <v>0.44844517184942717</v>
      </c>
      <c r="F28" s="49"/>
    </row>
    <row r="29" spans="1:6" s="1" customFormat="1" ht="20.25">
      <c r="A29" s="2"/>
      <c r="B29" s="62">
        <v>7</v>
      </c>
      <c r="C29" s="41"/>
      <c r="D29" s="60"/>
      <c r="E29" s="41"/>
      <c r="F29" s="56"/>
    </row>
    <row r="30" spans="1:6" s="1" customFormat="1" ht="19.5">
      <c r="A30" s="2"/>
      <c r="B30" s="40"/>
      <c r="C30" s="41"/>
      <c r="D30" s="60"/>
      <c r="E30" s="41"/>
      <c r="F30" s="56"/>
    </row>
    <row r="31" spans="1:6" s="1" customFormat="1" ht="21.75" customHeight="1">
      <c r="A31" s="65" t="s">
        <v>0</v>
      </c>
      <c r="B31" s="65"/>
      <c r="C31" s="65"/>
      <c r="D31" s="65"/>
      <c r="E31" s="65"/>
      <c r="F31" s="65"/>
    </row>
    <row r="32" spans="1:6" s="1" customFormat="1" ht="19.5">
      <c r="A32" s="65" t="s">
        <v>8</v>
      </c>
      <c r="B32" s="65"/>
      <c r="C32" s="65"/>
      <c r="D32" s="65"/>
      <c r="E32" s="65"/>
      <c r="F32" s="65"/>
    </row>
    <row r="33" spans="1:6" s="1" customFormat="1" ht="19.5">
      <c r="A33" s="65" t="s">
        <v>50</v>
      </c>
      <c r="B33" s="65"/>
      <c r="C33" s="65"/>
      <c r="D33" s="65"/>
      <c r="E33" s="65"/>
      <c r="F33" s="65"/>
    </row>
    <row r="34" spans="1:6" s="1" customFormat="1" ht="22.5" customHeight="1">
      <c r="A34" s="63" t="s">
        <v>7</v>
      </c>
      <c r="B34" s="63"/>
      <c r="C34" s="63"/>
      <c r="D34" s="63"/>
      <c r="E34" s="63"/>
      <c r="F34" s="63"/>
    </row>
    <row r="35" spans="1:6" s="1" customFormat="1" ht="16.5" customHeight="1">
      <c r="A35" s="2"/>
      <c r="B35" s="2"/>
      <c r="C35" s="2"/>
      <c r="D35" s="2"/>
      <c r="E35" s="2"/>
      <c r="F35" s="2"/>
    </row>
    <row r="36" spans="1:6" s="1" customFormat="1" ht="19.5">
      <c r="A36" s="66" t="s">
        <v>9</v>
      </c>
      <c r="B36" s="3" t="s">
        <v>4</v>
      </c>
      <c r="C36" s="4" t="s">
        <v>1</v>
      </c>
      <c r="D36" s="22" t="s">
        <v>11</v>
      </c>
      <c r="E36" s="5" t="s">
        <v>1</v>
      </c>
      <c r="F36" s="22" t="s">
        <v>48</v>
      </c>
    </row>
    <row r="37" spans="1:6" s="1" customFormat="1" ht="19.5">
      <c r="A37" s="67"/>
      <c r="B37" s="6" t="s">
        <v>5</v>
      </c>
      <c r="C37" s="7" t="s">
        <v>2</v>
      </c>
      <c r="D37" s="23" t="s">
        <v>12</v>
      </c>
      <c r="E37" s="8" t="s">
        <v>10</v>
      </c>
      <c r="F37" s="23" t="s">
        <v>49</v>
      </c>
    </row>
    <row r="38" spans="1:6" s="1" customFormat="1" ht="19.5">
      <c r="A38" s="50" t="s">
        <v>20</v>
      </c>
      <c r="B38" s="48"/>
      <c r="C38" s="34"/>
      <c r="D38" s="12"/>
      <c r="E38" s="51"/>
      <c r="F38" s="10"/>
    </row>
    <row r="39" spans="1:6" s="1" customFormat="1" ht="3.75" customHeight="1">
      <c r="A39" s="52"/>
      <c r="B39" s="25"/>
      <c r="C39" s="26"/>
      <c r="D39" s="46"/>
      <c r="E39" s="53"/>
      <c r="F39" s="28"/>
    </row>
    <row r="40" spans="1:6" s="1" customFormat="1" ht="19.5">
      <c r="A40" s="52" t="s">
        <v>47</v>
      </c>
      <c r="B40" s="35">
        <v>3</v>
      </c>
      <c r="C40" s="26">
        <f>B40*100/B55</f>
        <v>2.4193548387096775</v>
      </c>
      <c r="D40" s="27">
        <v>43000</v>
      </c>
      <c r="E40" s="26">
        <f>D40*100/D55</f>
        <v>0.1407528641571195</v>
      </c>
      <c r="F40" s="28" t="s">
        <v>16</v>
      </c>
    </row>
    <row r="41" spans="1:6" s="1" customFormat="1" ht="19.5">
      <c r="A41" s="30" t="s">
        <v>3</v>
      </c>
      <c r="B41" s="31">
        <f>SUM(B39:B40)</f>
        <v>3</v>
      </c>
      <c r="C41" s="31">
        <f>SUM(C39:C40)</f>
        <v>2.4193548387096775</v>
      </c>
      <c r="D41" s="38">
        <f>SUM(D39:D40)</f>
        <v>43000</v>
      </c>
      <c r="E41" s="47">
        <f>SUM(E39:E40)</f>
        <v>0.1407528641571195</v>
      </c>
      <c r="F41" s="39"/>
    </row>
    <row r="42" spans="1:6" s="1" customFormat="1" ht="19.5">
      <c r="A42" s="15" t="s">
        <v>21</v>
      </c>
      <c r="B42" s="28"/>
      <c r="C42" s="21"/>
      <c r="D42" s="17"/>
      <c r="E42" s="21"/>
      <c r="F42" s="16"/>
    </row>
    <row r="43" spans="1:6" s="1" customFormat="1" ht="19.5">
      <c r="A43" s="24" t="s">
        <v>36</v>
      </c>
      <c r="B43" s="35">
        <v>4</v>
      </c>
      <c r="C43" s="26">
        <f>B43*100/B55</f>
        <v>3.225806451612903</v>
      </c>
      <c r="D43" s="27">
        <v>51000</v>
      </c>
      <c r="E43" s="26">
        <f>D43*100/D55</f>
        <v>0.16693944353518822</v>
      </c>
      <c r="F43" s="28" t="s">
        <v>16</v>
      </c>
    </row>
    <row r="44" spans="1:6" s="1" customFormat="1" ht="19.5">
      <c r="A44" s="24" t="s">
        <v>35</v>
      </c>
      <c r="B44" s="35">
        <v>18</v>
      </c>
      <c r="C44" s="26">
        <f>B44*100/B55</f>
        <v>14.516129032258064</v>
      </c>
      <c r="D44" s="46">
        <v>10556400</v>
      </c>
      <c r="E44" s="26">
        <f>D44*100/D55</f>
        <v>34.5545008183306</v>
      </c>
      <c r="F44" s="61" t="s">
        <v>46</v>
      </c>
    </row>
    <row r="45" spans="1:6" s="1" customFormat="1" ht="19.5">
      <c r="A45" s="24" t="s">
        <v>37</v>
      </c>
      <c r="B45" s="25">
        <v>2</v>
      </c>
      <c r="C45" s="26">
        <f>B45*100/B55</f>
        <v>1.6129032258064515</v>
      </c>
      <c r="D45" s="46">
        <v>258000</v>
      </c>
      <c r="E45" s="26">
        <f>D45*100/D55</f>
        <v>0.8445171849427169</v>
      </c>
      <c r="F45" s="28" t="s">
        <v>16</v>
      </c>
    </row>
    <row r="46" spans="1:6" s="1" customFormat="1" ht="19.5">
      <c r="A46" s="24" t="s">
        <v>38</v>
      </c>
      <c r="B46" s="25">
        <v>1</v>
      </c>
      <c r="C46" s="26">
        <f>B46*100/B55</f>
        <v>0.8064516129032258</v>
      </c>
      <c r="D46" s="46">
        <v>10000</v>
      </c>
      <c r="E46" s="26">
        <f>D46*100/D55</f>
        <v>0.03273322422258593</v>
      </c>
      <c r="F46" s="28" t="s">
        <v>16</v>
      </c>
    </row>
    <row r="47" spans="1:6" s="1" customFormat="1" ht="19.5">
      <c r="A47" s="24" t="s">
        <v>45</v>
      </c>
      <c r="B47" s="25">
        <v>1</v>
      </c>
      <c r="C47" s="26">
        <f>B47*100/B55</f>
        <v>0.8064516129032258</v>
      </c>
      <c r="D47" s="46">
        <v>20000</v>
      </c>
      <c r="E47" s="26">
        <f>D47*100/D55</f>
        <v>0.06546644844517185</v>
      </c>
      <c r="F47" s="28" t="s">
        <v>16</v>
      </c>
    </row>
    <row r="48" spans="1:6" s="1" customFormat="1" ht="19.5">
      <c r="A48" s="24" t="s">
        <v>39</v>
      </c>
      <c r="B48" s="25">
        <v>1</v>
      </c>
      <c r="C48" s="26">
        <f>B48*100/B55</f>
        <v>0.8064516129032258</v>
      </c>
      <c r="D48" s="46">
        <v>300000</v>
      </c>
      <c r="E48" s="26">
        <f>D48*100/D55</f>
        <v>0.9819967266775778</v>
      </c>
      <c r="F48" s="28" t="s">
        <v>22</v>
      </c>
    </row>
    <row r="49" spans="1:6" s="1" customFormat="1" ht="19.5">
      <c r="A49" s="24" t="s">
        <v>40</v>
      </c>
      <c r="B49" s="25">
        <v>7</v>
      </c>
      <c r="C49" s="26">
        <f>B49*100/B55</f>
        <v>5.645161290322581</v>
      </c>
      <c r="D49" s="46">
        <v>5078680</v>
      </c>
      <c r="E49" s="26">
        <f>D49*100/D55</f>
        <v>16.62415711947627</v>
      </c>
      <c r="F49" s="28" t="s">
        <v>22</v>
      </c>
    </row>
    <row r="50" spans="1:6" s="1" customFormat="1" ht="19.5">
      <c r="A50" s="24" t="s">
        <v>41</v>
      </c>
      <c r="B50" s="25">
        <v>8</v>
      </c>
      <c r="C50" s="26">
        <f>B50*100/B55</f>
        <v>6.451612903225806</v>
      </c>
      <c r="D50" s="46">
        <v>915980</v>
      </c>
      <c r="E50" s="26">
        <f>D50*100/D55</f>
        <v>2.9982978723404257</v>
      </c>
      <c r="F50" s="35" t="s">
        <v>23</v>
      </c>
    </row>
    <row r="51" spans="1:6" s="1" customFormat="1" ht="19.5">
      <c r="A51" s="24" t="s">
        <v>42</v>
      </c>
      <c r="B51" s="25">
        <v>4</v>
      </c>
      <c r="C51" s="26">
        <f>B51*100/B55</f>
        <v>3.225806451612903</v>
      </c>
      <c r="D51" s="46">
        <v>309000</v>
      </c>
      <c r="E51" s="26">
        <f>D51*100/D55</f>
        <v>1.0114566284779052</v>
      </c>
      <c r="F51" s="28" t="s">
        <v>16</v>
      </c>
    </row>
    <row r="52" spans="1:6" s="1" customFormat="1" ht="19.5">
      <c r="A52" s="24" t="s">
        <v>43</v>
      </c>
      <c r="B52" s="25">
        <v>1</v>
      </c>
      <c r="C52" s="26">
        <f>B52*100/B55</f>
        <v>0.8064516129032258</v>
      </c>
      <c r="D52" s="46">
        <v>20000</v>
      </c>
      <c r="E52" s="26">
        <f>D52*100/D55</f>
        <v>0.06546644844517185</v>
      </c>
      <c r="F52" s="28" t="s">
        <v>16</v>
      </c>
    </row>
    <row r="53" spans="1:6" s="1" customFormat="1" ht="19.5">
      <c r="A53" s="24" t="s">
        <v>44</v>
      </c>
      <c r="B53" s="25">
        <v>4</v>
      </c>
      <c r="C53" s="26">
        <f>B53*100/B55</f>
        <v>3.225806451612903</v>
      </c>
      <c r="D53" s="57">
        <v>447890</v>
      </c>
      <c r="E53" s="26">
        <f>D53*100/D55</f>
        <v>1.466088379705401</v>
      </c>
      <c r="F53" s="28" t="s">
        <v>6</v>
      </c>
    </row>
    <row r="54" spans="1:6" s="1" customFormat="1" ht="19.5">
      <c r="A54" s="30" t="s">
        <v>3</v>
      </c>
      <c r="B54" s="31">
        <f>SUM(B43:B53)</f>
        <v>51</v>
      </c>
      <c r="C54" s="33">
        <f>SUM(C43:C53)</f>
        <v>41.12903225806451</v>
      </c>
      <c r="D54" s="38">
        <f>SUM(D43:D53)</f>
        <v>17966950</v>
      </c>
      <c r="E54" s="47">
        <f>SUM(E43:E53)</f>
        <v>58.811620294599024</v>
      </c>
      <c r="F54" s="39"/>
    </row>
    <row r="55" spans="1:6" s="1" customFormat="1" ht="19.5">
      <c r="A55" s="30" t="s">
        <v>13</v>
      </c>
      <c r="B55" s="30">
        <f>B9+B17+B20+B23+B28+B41+B54</f>
        <v>124</v>
      </c>
      <c r="C55" s="30">
        <f>C9+C17+C20+C23+C28+C41+C54</f>
        <v>100</v>
      </c>
      <c r="D55" s="38">
        <f>D9+D17+D20+D23+D28+D41+D54</f>
        <v>30550000</v>
      </c>
      <c r="E55" s="30">
        <f>E9+E17+E20+E23+E28+E41+E54</f>
        <v>100</v>
      </c>
      <c r="F55" s="39"/>
    </row>
    <row r="56" spans="1:6" s="1" customFormat="1" ht="23.25">
      <c r="A56" s="2"/>
      <c r="B56" s="40"/>
      <c r="C56" s="54"/>
      <c r="D56" s="55"/>
      <c r="E56" s="41"/>
      <c r="F56" s="56"/>
    </row>
    <row r="57" spans="1:6" s="1" customFormat="1" ht="23.25">
      <c r="A57" s="2"/>
      <c r="B57" s="62">
        <v>8</v>
      </c>
      <c r="C57" s="54"/>
      <c r="D57" s="55"/>
      <c r="E57" s="41"/>
      <c r="F57" s="56"/>
    </row>
    <row r="59" spans="1:6" ht="19.5">
      <c r="A59" s="64"/>
      <c r="B59" s="64"/>
      <c r="C59" s="64"/>
      <c r="D59" s="64"/>
      <c r="E59" s="64"/>
      <c r="F59" s="64"/>
    </row>
  </sheetData>
  <sheetProtection/>
  <mergeCells count="11">
    <mergeCell ref="A1:F1"/>
    <mergeCell ref="A3:F3"/>
    <mergeCell ref="A4:F4"/>
    <mergeCell ref="A6:A7"/>
    <mergeCell ref="A2:F2"/>
    <mergeCell ref="A34:F34"/>
    <mergeCell ref="A59:F59"/>
    <mergeCell ref="A31:F31"/>
    <mergeCell ref="A32:F32"/>
    <mergeCell ref="A36:A37"/>
    <mergeCell ref="A33:F33"/>
  </mergeCells>
  <printOptions horizontalCentered="1"/>
  <pageMargins left="0.3937007874015748" right="0.3937007874015748" top="0.1968503937007874" bottom="0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LENOVO</cp:lastModifiedBy>
  <cp:lastPrinted>2017-09-18T02:05:18Z</cp:lastPrinted>
  <dcterms:created xsi:type="dcterms:W3CDTF">1997-12-31T22:58:51Z</dcterms:created>
  <dcterms:modified xsi:type="dcterms:W3CDTF">2018-10-26T08:46:43Z</dcterms:modified>
  <cp:category/>
  <cp:version/>
  <cp:contentType/>
  <cp:contentStatus/>
</cp:coreProperties>
</file>